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4" sheetId="1" r:id="rId1"/>
    <sheet name="PL5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0" i="1" l="1"/>
  <c r="D45" i="1" l="1"/>
  <c r="E45" i="1" s="1"/>
  <c r="D52" i="1"/>
  <c r="E52" i="1" s="1"/>
  <c r="D22" i="1"/>
  <c r="E22" i="1" s="1"/>
  <c r="D6" i="1"/>
  <c r="E6" i="1" s="1"/>
  <c r="E63" i="1" l="1"/>
</calcChain>
</file>

<file path=xl/sharedStrings.xml><?xml version="1.0" encoding="utf-8"?>
<sst xmlns="http://schemas.openxmlformats.org/spreadsheetml/2006/main" count="128" uniqueCount="75">
  <si>
    <t>TT</t>
  </si>
  <si>
    <t>Nạo vét kênh dẫn thượng lưu cống lấy nước đầu mối Nam Thạch Hãn</t>
  </si>
  <si>
    <t>Nạo vét kênh dẫn thượng lưu cống lấy nước đầu mối hồ Triệu Thượng 1</t>
  </si>
  <si>
    <t>Nạo vét kênh dẫn thượng lưu cống lấy nước đầu mối hồ Triệu Thượng 2</t>
  </si>
  <si>
    <t>Nạo vét kênh dẫn thượng lưu cống lấy nước đầu mối hồTrung Chỉ</t>
  </si>
  <si>
    <t>Nạo vét kênh dẫn thượng lưu cống lấy nước đầu mối hồ Khe Mây</t>
  </si>
  <si>
    <t>Nạo vét kênh dẫn thượng lưu cống lấy nước đầu mối hồ Nghĩa Hy</t>
  </si>
  <si>
    <t>Nạo vét kênh dẫn thượng lưu cống lấy nước đầu mối hồ Đá Mài</t>
  </si>
  <si>
    <t>Nạo vét kênh dẫn thượng lưu cống lấy nước đầu mối hồ Tân Kim</t>
  </si>
  <si>
    <t>Nạo vét kênh dẫn thượng lưu cống lấy nước đầu mối hồ Trúc Kinh</t>
  </si>
  <si>
    <t>Nạo vét kênh dẫn thượng lưu cống lấy nước đầu mối hồ Ái Tử</t>
  </si>
  <si>
    <t>Nạo vét kênh dẫn thượng lưu cống lấy nước đầu mối hồ Kinh Môn</t>
  </si>
  <si>
    <t>Nạo vét kênh dẫn thượng lưu cống lấy nước đầu mối hồ La Ngà</t>
  </si>
  <si>
    <t>Nạo vét kênh dẫn thượng lưu cống lấy nước đầu mối Sa Lung</t>
  </si>
  <si>
    <t>Nạo vét kênh dẫn thượng lưu cống lấy nước đầu mối Phú Dụng</t>
  </si>
  <si>
    <t>Nạo vét kênh dẫn và bể hút trạm bơm Quảng Điền</t>
  </si>
  <si>
    <t>Nạo vét kênh dẫn và bể hút trạm bơm Hiền Lương</t>
  </si>
  <si>
    <t>m3</t>
  </si>
  <si>
    <t>Nạo vét kênh dẫn và bể hút trạm bơm Phước Lễ</t>
  </si>
  <si>
    <t>Nạo vét kênh dẫn và bể hút trạm bơm N4-18</t>
  </si>
  <si>
    <t>Nạo vét kênh dẫn và bể hút trạm bơm Ái Tử</t>
  </si>
  <si>
    <t>Nạo vét kênh dẫn và bể hút trạm bơm Vĩnh Phước</t>
  </si>
  <si>
    <t>Nạo vét kênh dẫn và bể hút trạm bơm Đông Giang</t>
  </si>
  <si>
    <t>Nạo vét kênh dẫn và bể hút trạm bơm Bàu Đá</t>
  </si>
  <si>
    <t>Nạo vét kênh dẫn và bể hút trạm bơm Gio Quang</t>
  </si>
  <si>
    <t>Nạo vét kênh dẫn và bể hút trạm bơm Mai Hà</t>
  </si>
  <si>
    <t>Nạo vét kênh dẫn và bể hút trạm bơm Tân Minh</t>
  </si>
  <si>
    <t>Nạo vét kênh dẫn và bể hút trạm bơm Nhĩ Hạ</t>
  </si>
  <si>
    <t>Nạo vét kênh dẫn và bể hút trạm bơm Bến Ngự</t>
  </si>
  <si>
    <t>Nạo vét kênh dẫn và bể hút trạm bơm Kinh Môn</t>
  </si>
  <si>
    <t>Nạo vét kênh dẫn và bể hút trạm bơm Cao Xá</t>
  </si>
  <si>
    <t>Nạo vét kênh dẫn và bể hút trạm bơm N1 (Kinh Môn)</t>
  </si>
  <si>
    <t>Nạo vét kênh dẫn và bể hút trạm bơm Xuân Long</t>
  </si>
  <si>
    <t>Nạo vét kênh dẫn và bể hút trạm bơm N2-5</t>
  </si>
  <si>
    <t>Nạo vét kênh dẫn và bể hút trạm bơm N2-3</t>
  </si>
  <si>
    <t>Nạo vét kênh dẫn và bể hút trạm bơm N2-1</t>
  </si>
  <si>
    <t>Nạo vét kênh dẫn và bể hút trạm bơm Tiên Lai 1</t>
  </si>
  <si>
    <t>Nạo vét kênh dẫn và bể hút trạm bơm Bình An</t>
  </si>
  <si>
    <t>Nạo vét kênh tiêu Hà Mã (HT Hà Thượng)</t>
  </si>
  <si>
    <t>Nạo vét kênh chính Bàu Nhum (L=2,4Km)</t>
  </si>
  <si>
    <t>Nạo vét kênh N15 Bảo Đài (L=0,85Km)</t>
  </si>
  <si>
    <t>Nạo vét kênh dẫn từ đập Mụ Châu tới Trạm bơm Kinh Môn</t>
  </si>
  <si>
    <t>Nạo vét sông Cánh Hòm từ K9+500 đến K19+350</t>
  </si>
  <si>
    <t>Nạo vét kênh tiêu Đàng Đàng (HT Bảo Đài)</t>
  </si>
  <si>
    <t>Đắp đất đập ngăn mặn Triệu Giang</t>
  </si>
  <si>
    <t>Đắp đất đập ngăn mặn Vĩnh Phước</t>
  </si>
  <si>
    <t>Đắp đất đập ngăn mặn Xuân Hòa</t>
  </si>
  <si>
    <t>Đắp đất đập ngăn mặn Mai Xá</t>
  </si>
  <si>
    <t>Đắp đất đập ngăn sông Hiếu (TB Cam Lộ)</t>
  </si>
  <si>
    <t>Phần vệ sinh nạo vét SCTX kênh mương, trạm bơm các hệ thống do Công ty quản lý</t>
  </si>
  <si>
    <t>Nạo vét kênh dẫn thượng lưu cống lấy nước đầu mối hồ Bảo Đài</t>
  </si>
  <si>
    <t>Đắp đất đập Lập Thạch</t>
  </si>
  <si>
    <t>Đắp đất đập Trà Liên</t>
  </si>
  <si>
    <t>Đắp đất cống tiêu Ông Đàm</t>
  </si>
  <si>
    <t>Đắp đất cống 7 cửa kênh tiêu Tân Bích</t>
  </si>
  <si>
    <t>I</t>
  </si>
  <si>
    <t>Nạo vét kênh dẫn và bể hút trạm bơm</t>
  </si>
  <si>
    <t>II</t>
  </si>
  <si>
    <t>III</t>
  </si>
  <si>
    <t>IV</t>
  </si>
  <si>
    <t>Đắp chặn các đập ngăn dâng nước</t>
  </si>
  <si>
    <t>Nạo vét kênh và kênh tiêu</t>
  </si>
  <si>
    <t>Nạo vét kênh dẫn thượng lưu cống lấy nước đầu mối</t>
  </si>
  <si>
    <t>Phụ lục 5: CÁC CÔNG TRÌNH HƯ HỎNG XUỐNG CẤP CẦN ĐƯỢC SỬA CHỮA NÂNG CẤP ĐỂ PHỤC VỤ CHỐNG HẠN</t>
  </si>
  <si>
    <t>Hạng mục</t>
  </si>
  <si>
    <t>Đơn vị</t>
  </si>
  <si>
    <t>Khối lượng</t>
  </si>
  <si>
    <t>Đơn giá</t>
  </si>
  <si>
    <t>V</t>
  </si>
  <si>
    <t>Tổng cộng (I+II+III+IV+V)</t>
  </si>
  <si>
    <t>Kinh phí dự kiến 
(triệu đồng)</t>
  </si>
  <si>
    <t xml:space="preserve">Phụ lục 04: </t>
  </si>
  <si>
    <t xml:space="preserve">Khối lượng nạo vét, đắp chặn các công trình </t>
  </si>
  <si>
    <t xml:space="preserve">phục vụ chống hạn năm 2019 </t>
  </si>
  <si>
    <t>(Công ty thực hiện)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</si>
</sst>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.5"/>
      <color theme="1"/>
      <name val="Times New Roman"/>
      <family val="1"/>
    </font>
    <font>
      <sz val="13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/>
    <xf numFmtId="0" fontId="2" fillId="0" borderId="0" xfId="0" applyFont="1"/>
    <xf numFmtId="16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workbookViewId="0">
      <selection activeCell="C6" sqref="C6"/>
    </sheetView>
  </sheetViews>
  <sheetFormatPr defaultRowHeight="18.75" x14ac:dyDescent="0.25"/>
  <cols>
    <col min="1" max="1" width="4.7109375" style="2" customWidth="1"/>
    <col min="2" max="2" width="38.140625" style="4" customWidth="1"/>
    <col min="3" max="3" width="9" style="7" bestFit="1" customWidth="1"/>
    <col min="4" max="4" width="15" style="9" customWidth="1"/>
    <col min="5" max="5" width="20.42578125" style="9" customWidth="1"/>
    <col min="6" max="8" width="9.140625" style="1"/>
    <col min="9" max="9" width="13.85546875" style="1" bestFit="1" customWidth="1"/>
    <col min="10" max="16384" width="9.140625" style="1"/>
  </cols>
  <sheetData>
    <row r="1" spans="1:9" x14ac:dyDescent="0.25">
      <c r="A1" s="34" t="s">
        <v>71</v>
      </c>
      <c r="B1" s="34"/>
      <c r="C1" s="34"/>
      <c r="D1" s="34"/>
      <c r="E1" s="34"/>
    </row>
    <row r="2" spans="1:9" x14ac:dyDescent="0.25">
      <c r="A2" s="34" t="s">
        <v>72</v>
      </c>
      <c r="B2" s="34"/>
      <c r="C2" s="34"/>
      <c r="D2" s="34"/>
      <c r="E2" s="34"/>
    </row>
    <row r="3" spans="1:9" x14ac:dyDescent="0.25">
      <c r="A3" s="34" t="s">
        <v>73</v>
      </c>
      <c r="B3" s="34"/>
      <c r="C3" s="34"/>
      <c r="D3" s="34"/>
      <c r="E3" s="34"/>
    </row>
    <row r="4" spans="1:9" x14ac:dyDescent="0.25">
      <c r="A4" s="35" t="s">
        <v>74</v>
      </c>
      <c r="B4" s="35"/>
      <c r="C4" s="35"/>
      <c r="D4" s="35"/>
      <c r="E4" s="35"/>
    </row>
    <row r="5" spans="1:9" ht="39.950000000000003" customHeight="1" x14ac:dyDescent="0.25">
      <c r="A5" s="14" t="s">
        <v>0</v>
      </c>
      <c r="B5" s="15" t="s">
        <v>64</v>
      </c>
      <c r="C5" s="15" t="s">
        <v>65</v>
      </c>
      <c r="D5" s="16" t="s">
        <v>66</v>
      </c>
      <c r="E5" s="17" t="s">
        <v>70</v>
      </c>
      <c r="I5" s="13" t="s">
        <v>67</v>
      </c>
    </row>
    <row r="6" spans="1:9" ht="34.5" x14ac:dyDescent="0.25">
      <c r="A6" s="14" t="s">
        <v>55</v>
      </c>
      <c r="B6" s="18" t="s">
        <v>62</v>
      </c>
      <c r="C6" s="15" t="s">
        <v>17</v>
      </c>
      <c r="D6" s="19">
        <f>SUM(D7:D21)</f>
        <v>13800</v>
      </c>
      <c r="E6" s="20">
        <f>D6*$I$6/1000</f>
        <v>2070000</v>
      </c>
      <c r="I6" s="12">
        <v>150000</v>
      </c>
    </row>
    <row r="7" spans="1:9" ht="34.5" x14ac:dyDescent="0.25">
      <c r="A7" s="21">
        <v>1</v>
      </c>
      <c r="B7" s="22" t="s">
        <v>1</v>
      </c>
      <c r="C7" s="23" t="s">
        <v>17</v>
      </c>
      <c r="D7" s="24">
        <v>7200</v>
      </c>
      <c r="E7" s="24"/>
    </row>
    <row r="8" spans="1:9" ht="51.75" x14ac:dyDescent="0.25">
      <c r="A8" s="25">
        <v>2</v>
      </c>
      <c r="B8" s="26" t="s">
        <v>2</v>
      </c>
      <c r="C8" s="23" t="s">
        <v>17</v>
      </c>
      <c r="D8" s="27">
        <v>350</v>
      </c>
      <c r="E8" s="24"/>
    </row>
    <row r="9" spans="1:9" ht="51.75" x14ac:dyDescent="0.25">
      <c r="A9" s="25">
        <v>3</v>
      </c>
      <c r="B9" s="26" t="s">
        <v>3</v>
      </c>
      <c r="C9" s="23" t="s">
        <v>17</v>
      </c>
      <c r="D9" s="27">
        <v>350</v>
      </c>
      <c r="E9" s="24"/>
    </row>
    <row r="10" spans="1:9" ht="34.5" x14ac:dyDescent="0.25">
      <c r="A10" s="25">
        <v>4</v>
      </c>
      <c r="B10" s="26" t="s">
        <v>4</v>
      </c>
      <c r="C10" s="23" t="s">
        <v>17</v>
      </c>
      <c r="D10" s="27">
        <v>300</v>
      </c>
      <c r="E10" s="24"/>
    </row>
    <row r="11" spans="1:9" ht="34.5" x14ac:dyDescent="0.25">
      <c r="A11" s="25">
        <v>5</v>
      </c>
      <c r="B11" s="26" t="s">
        <v>5</v>
      </c>
      <c r="C11" s="23" t="s">
        <v>17</v>
      </c>
      <c r="D11" s="27">
        <v>300</v>
      </c>
      <c r="E11" s="24"/>
    </row>
    <row r="12" spans="1:9" ht="34.5" x14ac:dyDescent="0.25">
      <c r="A12" s="21">
        <v>6</v>
      </c>
      <c r="B12" s="22" t="s">
        <v>6</v>
      </c>
      <c r="C12" s="23" t="s">
        <v>17</v>
      </c>
      <c r="D12" s="24">
        <v>450</v>
      </c>
      <c r="E12" s="24"/>
    </row>
    <row r="13" spans="1:9" ht="34.5" x14ac:dyDescent="0.25">
      <c r="A13" s="21">
        <v>7</v>
      </c>
      <c r="B13" s="22" t="s">
        <v>7</v>
      </c>
      <c r="C13" s="23" t="s">
        <v>17</v>
      </c>
      <c r="D13" s="24">
        <v>550</v>
      </c>
      <c r="E13" s="24"/>
    </row>
    <row r="14" spans="1:9" ht="34.5" x14ac:dyDescent="0.25">
      <c r="A14" s="21">
        <v>8</v>
      </c>
      <c r="B14" s="22" t="s">
        <v>8</v>
      </c>
      <c r="C14" s="23" t="s">
        <v>17</v>
      </c>
      <c r="D14" s="24">
        <v>550</v>
      </c>
      <c r="E14" s="24"/>
    </row>
    <row r="15" spans="1:9" ht="34.5" x14ac:dyDescent="0.25">
      <c r="A15" s="21">
        <v>9</v>
      </c>
      <c r="B15" s="22" t="s">
        <v>9</v>
      </c>
      <c r="C15" s="23" t="s">
        <v>17</v>
      </c>
      <c r="D15" s="24">
        <v>800</v>
      </c>
      <c r="E15" s="24"/>
    </row>
    <row r="16" spans="1:9" ht="34.5" x14ac:dyDescent="0.25">
      <c r="A16" s="21">
        <v>10</v>
      </c>
      <c r="B16" s="22" t="s">
        <v>10</v>
      </c>
      <c r="C16" s="23" t="s">
        <v>17</v>
      </c>
      <c r="D16" s="24">
        <v>650</v>
      </c>
      <c r="E16" s="24"/>
    </row>
    <row r="17" spans="1:5" ht="34.5" x14ac:dyDescent="0.25">
      <c r="A17" s="21">
        <v>11</v>
      </c>
      <c r="B17" s="22" t="s">
        <v>11</v>
      </c>
      <c r="C17" s="23" t="s">
        <v>17</v>
      </c>
      <c r="D17" s="24">
        <v>650</v>
      </c>
      <c r="E17" s="24"/>
    </row>
    <row r="18" spans="1:5" ht="34.5" x14ac:dyDescent="0.25">
      <c r="A18" s="21">
        <v>12</v>
      </c>
      <c r="B18" s="22" t="s">
        <v>12</v>
      </c>
      <c r="C18" s="23" t="s">
        <v>17</v>
      </c>
      <c r="D18" s="24">
        <v>800</v>
      </c>
      <c r="E18" s="24"/>
    </row>
    <row r="19" spans="1:5" ht="34.5" x14ac:dyDescent="0.25">
      <c r="A19" s="21">
        <v>13</v>
      </c>
      <c r="B19" s="22" t="s">
        <v>50</v>
      </c>
      <c r="C19" s="23" t="s">
        <v>17</v>
      </c>
      <c r="D19" s="24">
        <v>550</v>
      </c>
      <c r="E19" s="24"/>
    </row>
    <row r="20" spans="1:5" ht="34.5" x14ac:dyDescent="0.25">
      <c r="A20" s="21">
        <v>14</v>
      </c>
      <c r="B20" s="22" t="s">
        <v>13</v>
      </c>
      <c r="C20" s="23" t="s">
        <v>17</v>
      </c>
      <c r="D20" s="24">
        <v>150</v>
      </c>
      <c r="E20" s="24"/>
    </row>
    <row r="21" spans="1:5" ht="34.5" x14ac:dyDescent="0.25">
      <c r="A21" s="21">
        <v>15</v>
      </c>
      <c r="B21" s="22" t="s">
        <v>14</v>
      </c>
      <c r="C21" s="23" t="s">
        <v>17</v>
      </c>
      <c r="D21" s="24">
        <v>150</v>
      </c>
      <c r="E21" s="24"/>
    </row>
    <row r="22" spans="1:5" ht="34.5" x14ac:dyDescent="0.25">
      <c r="A22" s="14" t="s">
        <v>57</v>
      </c>
      <c r="B22" s="18" t="s">
        <v>56</v>
      </c>
      <c r="C22" s="15" t="s">
        <v>17</v>
      </c>
      <c r="D22" s="20">
        <f>SUM(D23:D44)</f>
        <v>5000</v>
      </c>
      <c r="E22" s="20">
        <f>D22*$I$6/1000</f>
        <v>750000</v>
      </c>
    </row>
    <row r="23" spans="1:5" ht="34.5" x14ac:dyDescent="0.25">
      <c r="A23" s="21">
        <v>1</v>
      </c>
      <c r="B23" s="22" t="s">
        <v>15</v>
      </c>
      <c r="C23" s="23" t="s">
        <v>17</v>
      </c>
      <c r="D23" s="24">
        <v>200</v>
      </c>
      <c r="E23" s="24"/>
    </row>
    <row r="24" spans="1:5" ht="34.5" x14ac:dyDescent="0.25">
      <c r="A24" s="21">
        <v>2</v>
      </c>
      <c r="B24" s="22" t="s">
        <v>16</v>
      </c>
      <c r="C24" s="23" t="s">
        <v>17</v>
      </c>
      <c r="D24" s="24">
        <v>200</v>
      </c>
      <c r="E24" s="24"/>
    </row>
    <row r="25" spans="1:5" ht="34.5" x14ac:dyDescent="0.25">
      <c r="A25" s="21">
        <v>3</v>
      </c>
      <c r="B25" s="22" t="s">
        <v>18</v>
      </c>
      <c r="C25" s="23" t="s">
        <v>17</v>
      </c>
      <c r="D25" s="24">
        <v>150</v>
      </c>
      <c r="E25" s="24"/>
    </row>
    <row r="26" spans="1:5" ht="34.5" x14ac:dyDescent="0.25">
      <c r="A26" s="21">
        <v>4</v>
      </c>
      <c r="B26" s="22" t="s">
        <v>19</v>
      </c>
      <c r="C26" s="23" t="s">
        <v>17</v>
      </c>
      <c r="D26" s="24">
        <v>200</v>
      </c>
      <c r="E26" s="24"/>
    </row>
    <row r="27" spans="1:5" ht="34.5" x14ac:dyDescent="0.25">
      <c r="A27" s="21">
        <v>5</v>
      </c>
      <c r="B27" s="22" t="s">
        <v>20</v>
      </c>
      <c r="C27" s="23" t="s">
        <v>17</v>
      </c>
      <c r="D27" s="24">
        <v>350</v>
      </c>
      <c r="E27" s="24"/>
    </row>
    <row r="28" spans="1:5" ht="34.5" x14ac:dyDescent="0.25">
      <c r="A28" s="21">
        <v>6</v>
      </c>
      <c r="B28" s="22" t="s">
        <v>21</v>
      </c>
      <c r="C28" s="23" t="s">
        <v>17</v>
      </c>
      <c r="D28" s="24">
        <v>350</v>
      </c>
      <c r="E28" s="24"/>
    </row>
    <row r="29" spans="1:5" ht="34.5" x14ac:dyDescent="0.25">
      <c r="A29" s="21">
        <v>7</v>
      </c>
      <c r="B29" s="22" t="s">
        <v>22</v>
      </c>
      <c r="C29" s="23" t="s">
        <v>17</v>
      </c>
      <c r="D29" s="24">
        <v>400</v>
      </c>
      <c r="E29" s="24"/>
    </row>
    <row r="30" spans="1:5" ht="34.5" x14ac:dyDescent="0.25">
      <c r="A30" s="21">
        <v>8</v>
      </c>
      <c r="B30" s="22" t="s">
        <v>23</v>
      </c>
      <c r="C30" s="23" t="s">
        <v>17</v>
      </c>
      <c r="D30" s="24">
        <v>50</v>
      </c>
      <c r="E30" s="24"/>
    </row>
    <row r="31" spans="1:5" ht="34.5" x14ac:dyDescent="0.25">
      <c r="A31" s="21">
        <v>9</v>
      </c>
      <c r="B31" s="22" t="s">
        <v>24</v>
      </c>
      <c r="C31" s="23" t="s">
        <v>17</v>
      </c>
      <c r="D31" s="24">
        <v>280</v>
      </c>
      <c r="E31" s="24"/>
    </row>
    <row r="32" spans="1:5" ht="34.5" x14ac:dyDescent="0.25">
      <c r="A32" s="21">
        <v>10</v>
      </c>
      <c r="B32" s="22" t="s">
        <v>25</v>
      </c>
      <c r="C32" s="23" t="s">
        <v>17</v>
      </c>
      <c r="D32" s="24">
        <v>150</v>
      </c>
      <c r="E32" s="24"/>
    </row>
    <row r="33" spans="1:5" ht="34.5" x14ac:dyDescent="0.25">
      <c r="A33" s="21">
        <v>11</v>
      </c>
      <c r="B33" s="22" t="s">
        <v>26</v>
      </c>
      <c r="C33" s="23" t="s">
        <v>17</v>
      </c>
      <c r="D33" s="24">
        <v>280</v>
      </c>
      <c r="E33" s="24"/>
    </row>
    <row r="34" spans="1:5" ht="34.5" x14ac:dyDescent="0.25">
      <c r="A34" s="21">
        <v>12</v>
      </c>
      <c r="B34" s="22" t="s">
        <v>27</v>
      </c>
      <c r="C34" s="23" t="s">
        <v>17</v>
      </c>
      <c r="D34" s="24">
        <v>280</v>
      </c>
      <c r="E34" s="24"/>
    </row>
    <row r="35" spans="1:5" ht="34.5" x14ac:dyDescent="0.25">
      <c r="A35" s="21">
        <v>13</v>
      </c>
      <c r="B35" s="22" t="s">
        <v>28</v>
      </c>
      <c r="C35" s="23" t="s">
        <v>17</v>
      </c>
      <c r="D35" s="24">
        <v>280</v>
      </c>
      <c r="E35" s="24"/>
    </row>
    <row r="36" spans="1:5" ht="34.5" x14ac:dyDescent="0.25">
      <c r="A36" s="21">
        <v>14</v>
      </c>
      <c r="B36" s="22" t="s">
        <v>29</v>
      </c>
      <c r="C36" s="23" t="s">
        <v>17</v>
      </c>
      <c r="D36" s="24">
        <v>500</v>
      </c>
      <c r="E36" s="24"/>
    </row>
    <row r="37" spans="1:5" ht="34.5" x14ac:dyDescent="0.25">
      <c r="A37" s="21">
        <v>15</v>
      </c>
      <c r="B37" s="22" t="s">
        <v>30</v>
      </c>
      <c r="C37" s="23" t="s">
        <v>17</v>
      </c>
      <c r="D37" s="24">
        <v>350</v>
      </c>
      <c r="E37" s="24"/>
    </row>
    <row r="38" spans="1:5" ht="34.5" x14ac:dyDescent="0.25">
      <c r="A38" s="21">
        <v>16</v>
      </c>
      <c r="B38" s="22" t="s">
        <v>31</v>
      </c>
      <c r="C38" s="23" t="s">
        <v>17</v>
      </c>
      <c r="D38" s="24">
        <v>80</v>
      </c>
      <c r="E38" s="24"/>
    </row>
    <row r="39" spans="1:5" ht="34.5" x14ac:dyDescent="0.25">
      <c r="A39" s="21">
        <v>17</v>
      </c>
      <c r="B39" s="22" t="s">
        <v>32</v>
      </c>
      <c r="C39" s="23" t="s">
        <v>17</v>
      </c>
      <c r="D39" s="24">
        <v>280</v>
      </c>
      <c r="E39" s="24"/>
    </row>
    <row r="40" spans="1:5" ht="34.5" x14ac:dyDescent="0.25">
      <c r="A40" s="21">
        <v>18</v>
      </c>
      <c r="B40" s="22" t="s">
        <v>33</v>
      </c>
      <c r="C40" s="23" t="s">
        <v>17</v>
      </c>
      <c r="D40" s="24">
        <v>80</v>
      </c>
      <c r="E40" s="24"/>
    </row>
    <row r="41" spans="1:5" ht="34.5" x14ac:dyDescent="0.25">
      <c r="A41" s="21">
        <v>19</v>
      </c>
      <c r="B41" s="22" t="s">
        <v>34</v>
      </c>
      <c r="C41" s="23" t="s">
        <v>17</v>
      </c>
      <c r="D41" s="24">
        <v>80</v>
      </c>
      <c r="E41" s="24"/>
    </row>
    <row r="42" spans="1:5" ht="34.5" x14ac:dyDescent="0.25">
      <c r="A42" s="21">
        <v>20</v>
      </c>
      <c r="B42" s="22" t="s">
        <v>35</v>
      </c>
      <c r="C42" s="23" t="s">
        <v>17</v>
      </c>
      <c r="D42" s="24">
        <v>80</v>
      </c>
      <c r="E42" s="24"/>
    </row>
    <row r="43" spans="1:5" ht="34.5" x14ac:dyDescent="0.25">
      <c r="A43" s="21">
        <v>21</v>
      </c>
      <c r="B43" s="22" t="s">
        <v>36</v>
      </c>
      <c r="C43" s="23" t="s">
        <v>17</v>
      </c>
      <c r="D43" s="24">
        <v>280</v>
      </c>
      <c r="E43" s="24"/>
    </row>
    <row r="44" spans="1:5" ht="34.5" x14ac:dyDescent="0.25">
      <c r="A44" s="21">
        <v>22</v>
      </c>
      <c r="B44" s="22" t="s">
        <v>37</v>
      </c>
      <c r="C44" s="23" t="s">
        <v>17</v>
      </c>
      <c r="D44" s="24">
        <v>100</v>
      </c>
      <c r="E44" s="24"/>
    </row>
    <row r="45" spans="1:5" x14ac:dyDescent="0.25">
      <c r="A45" s="14" t="s">
        <v>58</v>
      </c>
      <c r="B45" s="18" t="s">
        <v>61</v>
      </c>
      <c r="C45" s="15"/>
      <c r="D45" s="20">
        <f>SUM(D46:D51)</f>
        <v>60000</v>
      </c>
      <c r="E45" s="20">
        <f>D45*$I$6/1000</f>
        <v>9000000</v>
      </c>
    </row>
    <row r="46" spans="1:5" ht="34.5" x14ac:dyDescent="0.25">
      <c r="A46" s="21">
        <v>1</v>
      </c>
      <c r="B46" s="22" t="s">
        <v>38</v>
      </c>
      <c r="C46" s="23" t="s">
        <v>17</v>
      </c>
      <c r="D46" s="24">
        <v>1500</v>
      </c>
      <c r="E46" s="24"/>
    </row>
    <row r="47" spans="1:5" ht="34.5" x14ac:dyDescent="0.25">
      <c r="A47" s="21">
        <v>2</v>
      </c>
      <c r="B47" s="22" t="s">
        <v>39</v>
      </c>
      <c r="C47" s="23" t="s">
        <v>17</v>
      </c>
      <c r="D47" s="24">
        <v>4500</v>
      </c>
      <c r="E47" s="24"/>
    </row>
    <row r="48" spans="1:5" ht="34.5" x14ac:dyDescent="0.25">
      <c r="A48" s="21">
        <v>3</v>
      </c>
      <c r="B48" s="22" t="s">
        <v>40</v>
      </c>
      <c r="C48" s="23" t="s">
        <v>17</v>
      </c>
      <c r="D48" s="24">
        <v>500</v>
      </c>
      <c r="E48" s="24"/>
    </row>
    <row r="49" spans="1:5" ht="34.5" x14ac:dyDescent="0.25">
      <c r="A49" s="21">
        <v>4</v>
      </c>
      <c r="B49" s="22" t="s">
        <v>41</v>
      </c>
      <c r="C49" s="23" t="s">
        <v>17</v>
      </c>
      <c r="D49" s="24">
        <v>1500</v>
      </c>
      <c r="E49" s="24"/>
    </row>
    <row r="50" spans="1:5" ht="34.5" x14ac:dyDescent="0.25">
      <c r="A50" s="21">
        <v>5</v>
      </c>
      <c r="B50" s="22" t="s">
        <v>42</v>
      </c>
      <c r="C50" s="23" t="s">
        <v>17</v>
      </c>
      <c r="D50" s="24">
        <f>50000</f>
        <v>50000</v>
      </c>
      <c r="E50" s="24"/>
    </row>
    <row r="51" spans="1:5" ht="34.5" x14ac:dyDescent="0.25">
      <c r="A51" s="21">
        <v>6</v>
      </c>
      <c r="B51" s="22" t="s">
        <v>43</v>
      </c>
      <c r="C51" s="23" t="s">
        <v>17</v>
      </c>
      <c r="D51" s="24">
        <v>2000</v>
      </c>
      <c r="E51" s="24"/>
    </row>
    <row r="52" spans="1:5" ht="34.5" x14ac:dyDescent="0.25">
      <c r="A52" s="14" t="s">
        <v>59</v>
      </c>
      <c r="B52" s="18" t="s">
        <v>60</v>
      </c>
      <c r="C52" s="15"/>
      <c r="D52" s="20">
        <f>SUM(D53:D61)</f>
        <v>1500</v>
      </c>
      <c r="E52" s="20">
        <f>D52*$I$6/1000</f>
        <v>225000</v>
      </c>
    </row>
    <row r="53" spans="1:5" ht="34.5" x14ac:dyDescent="0.25">
      <c r="A53" s="21">
        <v>1</v>
      </c>
      <c r="B53" s="22" t="s">
        <v>44</v>
      </c>
      <c r="C53" s="23" t="s">
        <v>17</v>
      </c>
      <c r="D53" s="24">
        <v>150</v>
      </c>
      <c r="E53" s="24"/>
    </row>
    <row r="54" spans="1:5" ht="34.5" x14ac:dyDescent="0.25">
      <c r="A54" s="21">
        <v>2</v>
      </c>
      <c r="B54" s="22" t="s">
        <v>45</v>
      </c>
      <c r="C54" s="23" t="s">
        <v>17</v>
      </c>
      <c r="D54" s="24">
        <v>100</v>
      </c>
      <c r="E54" s="24"/>
    </row>
    <row r="55" spans="1:5" x14ac:dyDescent="0.25">
      <c r="A55" s="21">
        <v>3</v>
      </c>
      <c r="B55" s="22" t="s">
        <v>46</v>
      </c>
      <c r="C55" s="23" t="s">
        <v>17</v>
      </c>
      <c r="D55" s="24">
        <v>100</v>
      </c>
      <c r="E55" s="24"/>
    </row>
    <row r="56" spans="1:5" x14ac:dyDescent="0.25">
      <c r="A56" s="21">
        <v>4</v>
      </c>
      <c r="B56" s="22" t="s">
        <v>47</v>
      </c>
      <c r="C56" s="23" t="s">
        <v>17</v>
      </c>
      <c r="D56" s="24">
        <v>100</v>
      </c>
      <c r="E56" s="24"/>
    </row>
    <row r="57" spans="1:5" x14ac:dyDescent="0.25">
      <c r="A57" s="21">
        <v>5</v>
      </c>
      <c r="B57" s="22" t="s">
        <v>51</v>
      </c>
      <c r="C57" s="23" t="s">
        <v>17</v>
      </c>
      <c r="D57" s="24">
        <v>200</v>
      </c>
      <c r="E57" s="24"/>
    </row>
    <row r="58" spans="1:5" x14ac:dyDescent="0.25">
      <c r="A58" s="21">
        <v>6</v>
      </c>
      <c r="B58" s="22" t="s">
        <v>52</v>
      </c>
      <c r="C58" s="23" t="s">
        <v>17</v>
      </c>
      <c r="D58" s="24">
        <v>200</v>
      </c>
      <c r="E58" s="24"/>
    </row>
    <row r="59" spans="1:5" x14ac:dyDescent="0.25">
      <c r="A59" s="21">
        <v>7</v>
      </c>
      <c r="B59" s="22" t="s">
        <v>53</v>
      </c>
      <c r="C59" s="23" t="s">
        <v>17</v>
      </c>
      <c r="D59" s="24">
        <v>50</v>
      </c>
      <c r="E59" s="24"/>
    </row>
    <row r="60" spans="1:5" ht="34.5" x14ac:dyDescent="0.25">
      <c r="A60" s="21">
        <v>8</v>
      </c>
      <c r="B60" s="22" t="s">
        <v>54</v>
      </c>
      <c r="C60" s="23" t="s">
        <v>17</v>
      </c>
      <c r="D60" s="24">
        <v>200</v>
      </c>
      <c r="E60" s="24"/>
    </row>
    <row r="61" spans="1:5" ht="34.5" x14ac:dyDescent="0.25">
      <c r="A61" s="21">
        <v>9</v>
      </c>
      <c r="B61" s="22" t="s">
        <v>48</v>
      </c>
      <c r="C61" s="23" t="s">
        <v>17</v>
      </c>
      <c r="D61" s="24">
        <v>400</v>
      </c>
      <c r="E61" s="24"/>
    </row>
    <row r="62" spans="1:5" ht="51.75" x14ac:dyDescent="0.25">
      <c r="A62" s="14" t="s">
        <v>68</v>
      </c>
      <c r="B62" s="18" t="s">
        <v>49</v>
      </c>
      <c r="C62" s="23"/>
      <c r="D62" s="24"/>
      <c r="E62" s="20">
        <v>2500000</v>
      </c>
    </row>
    <row r="63" spans="1:5" s="33" customFormat="1" x14ac:dyDescent="0.25">
      <c r="A63" s="28"/>
      <c r="B63" s="29" t="s">
        <v>69</v>
      </c>
      <c r="C63" s="30"/>
      <c r="D63" s="31"/>
      <c r="E63" s="32">
        <f>E6+E22+E45+E52+E62</f>
        <v>14545000</v>
      </c>
    </row>
    <row r="64" spans="1:5" x14ac:dyDescent="0.25">
      <c r="A64" s="5"/>
      <c r="B64" s="3"/>
      <c r="C64" s="6"/>
      <c r="D64" s="8"/>
      <c r="E64" s="8"/>
    </row>
  </sheetData>
  <mergeCells count="4">
    <mergeCell ref="A1:E1"/>
    <mergeCell ref="A2:E2"/>
    <mergeCell ref="A3:E3"/>
    <mergeCell ref="A4:E4"/>
  </mergeCells>
  <printOptions horizontalCentered="1"/>
  <pageMargins left="0.7" right="0.4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" sqref="E3"/>
    </sheetView>
  </sheetViews>
  <sheetFormatPr defaultRowHeight="18.75" x14ac:dyDescent="0.3"/>
  <cols>
    <col min="1" max="16384" width="9.140625" style="10"/>
  </cols>
  <sheetData>
    <row r="1" spans="1:1" x14ac:dyDescent="0.3">
      <c r="A1" s="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PL4</vt:lpstr>
      <vt:lpstr>PL5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2019-01-11T01:09:19Z</dcterms:modified>
</cp:coreProperties>
</file>